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<sst xmlns="http://schemas.openxmlformats.org/spreadsheetml/2006/main" count="91" uniqueCount="68">
  <si>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Gloria La Riva/Eugene Puryear (PSL)</t>
  </si>
  <si>
    <t>Chuck Baldwin/Darrell Castle (CPF)</t>
  </si>
  <si>
    <t>Gene Amondson/Leroy Pletten (PRO)</t>
  </si>
  <si>
    <t>Bob Barr/Wayne A. Root (LBT)</t>
  </si>
  <si>
    <t>Thomas Stevens/Alden Link (OBJ)</t>
  </si>
  <si>
    <t>James Harris/Alyson Kennedy (SWP)</t>
  </si>
  <si>
    <t>Cynthia McKinney/Rosa Clemente (GRE)</t>
  </si>
  <si>
    <t>Alan Keys/Brian Rohrbough (AIP)</t>
  </si>
  <si>
    <t>Ralph Nader/Matt Gonzalez (ECO)</t>
  </si>
  <si>
    <t>Brian Moore/Stewart Alexander (SPF)</t>
  </si>
  <si>
    <t>Charles Jay/John Smith (BTP)</t>
  </si>
  <si>
    <t>1A</t>
  </si>
  <si>
    <t>1C</t>
  </si>
  <si>
    <t>1B</t>
  </si>
  <si>
    <t>2A</t>
  </si>
  <si>
    <t>3A</t>
  </si>
  <si>
    <t>4A</t>
  </si>
  <si>
    <t>5A</t>
  </si>
  <si>
    <t>6A</t>
  </si>
  <si>
    <t>7A</t>
  </si>
  <si>
    <t>8A</t>
  </si>
  <si>
    <t>Early</t>
  </si>
  <si>
    <t>Prov</t>
  </si>
  <si>
    <t>Absentee</t>
  </si>
  <si>
    <t>Total</t>
  </si>
  <si>
    <t>Race %</t>
  </si>
  <si>
    <t>Sheriff</t>
  </si>
  <si>
    <t>Robert E. Willis (NPA)</t>
  </si>
  <si>
    <t>Tax Collector</t>
  </si>
  <si>
    <t>County Commissoner Dist. 3</t>
  </si>
  <si>
    <t>Supreme Court Justice</t>
  </si>
  <si>
    <t>Charles T. Wells</t>
  </si>
  <si>
    <t>YES</t>
  </si>
  <si>
    <t>NO</t>
  </si>
  <si>
    <t>Dist Court of Appeal</t>
  </si>
  <si>
    <t>Judge Robert T. Benton</t>
  </si>
  <si>
    <t>Judge Marguerite H. Davis</t>
  </si>
  <si>
    <t>Judge Ricky L. Polston</t>
  </si>
  <si>
    <t>Judge Clay Roberts</t>
  </si>
  <si>
    <t xml:space="preserve">YES </t>
  </si>
  <si>
    <t>Judge William A. Van Nortwick</t>
  </si>
  <si>
    <t>Admendments</t>
  </si>
  <si>
    <t>Amendment 1- Declaration of Rights</t>
  </si>
  <si>
    <t>Amendment 2-Florida Marriage</t>
  </si>
  <si>
    <t>Amendment 3-Changes to Real Property</t>
  </si>
  <si>
    <t>Amendment 4-Property Tax Exemption</t>
  </si>
  <si>
    <t>Amendment 6- Assessment of Waterfront</t>
  </si>
  <si>
    <t>Amendment 8- Comm College Funding</t>
  </si>
  <si>
    <t>Precinct Totals</t>
  </si>
  <si>
    <t xml:space="preserve">Eligible Voters </t>
  </si>
  <si>
    <t>Ballots Voted</t>
  </si>
  <si>
    <t>Precinct and County Turnout</t>
  </si>
  <si>
    <t>President &amp; Vice President</t>
  </si>
  <si>
    <t>John McCain/Sarah Palin (REP)</t>
  </si>
  <si>
    <t>Barack Obama/Joe Biden (DEM)</t>
  </si>
  <si>
    <t>Clifford B. (Cliff) Stearns (REP)</t>
  </si>
  <si>
    <t>Tim Cunha (DEM)</t>
  </si>
  <si>
    <t>Elizabeth Porter (REP)</t>
  </si>
  <si>
    <t>Debbie Boyd (DEM)</t>
  </si>
  <si>
    <t>Daniel Slaughter (REP)</t>
  </si>
  <si>
    <t>Robert Roux, Jr. (DEM)</t>
  </si>
  <si>
    <t>Mitchell Gentry (REP)</t>
  </si>
  <si>
    <t>Marilyn C. Bruce (DEM)</t>
  </si>
  <si>
    <t>William (Bill) Wolford (REP)</t>
  </si>
  <si>
    <t>Randy Durden (DEM)</t>
  </si>
  <si>
    <t xml:space="preserve">Judge Joseph Lewis Jr. </t>
  </si>
  <si>
    <t xml:space="preserve">Sixth Congressional District </t>
  </si>
  <si>
    <t xml:space="preserve">Eleventh House District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</si>
</sst>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8"/>
  <sheetViews>
    <sheetView tabSelected="1" workbookViewId="0" topLeftCell="B68">
      <selection activeCell="N98" sqref="N98"/>
    </sheetView>
  </sheetViews>
  <sheetFormatPr defaultColWidth="9.140625" defaultRowHeight="12.75"/>
  <cols>
    <col min="1" max="1" width="34.7109375" style="0" customWidth="1"/>
  </cols>
  <sheetData>
    <row r="2" ht="12.75">
      <c r="A2" s="1" t="s">
        <v>52</v>
      </c>
    </row>
    <row r="3" spans="2:16" ht="13.5" thickBot="1">
      <c r="B3" s="10" t="s">
        <v>11</v>
      </c>
      <c r="C3" s="10" t="s">
        <v>13</v>
      </c>
      <c r="D3" s="10" t="s">
        <v>12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0" t="s">
        <v>23</v>
      </c>
      <c r="N3" s="10" t="s">
        <v>22</v>
      </c>
      <c r="O3" s="10" t="s">
        <v>24</v>
      </c>
      <c r="P3" s="10" t="s">
        <v>25</v>
      </c>
    </row>
    <row r="4" spans="1:16" ht="12.75">
      <c r="A4" s="11" t="s">
        <v>53</v>
      </c>
      <c r="B4" s="6">
        <v>207</v>
      </c>
      <c r="C4" s="6">
        <v>109</v>
      </c>
      <c r="D4" s="6">
        <v>67</v>
      </c>
      <c r="E4" s="6">
        <v>421</v>
      </c>
      <c r="F4" s="6">
        <v>438</v>
      </c>
      <c r="G4" s="6">
        <v>456</v>
      </c>
      <c r="H4" s="6">
        <v>296</v>
      </c>
      <c r="I4" s="6">
        <v>528</v>
      </c>
      <c r="J4" s="6">
        <v>332</v>
      </c>
      <c r="K4" s="6">
        <v>297</v>
      </c>
      <c r="L4" s="6">
        <v>1482</v>
      </c>
      <c r="M4" s="6">
        <v>1023</v>
      </c>
      <c r="N4" s="6">
        <v>0</v>
      </c>
      <c r="O4" s="6">
        <f aca="true" t="shared" si="0" ref="O4:O16">SUM(B4:N4)</f>
        <v>5656</v>
      </c>
      <c r="P4" s="7">
        <f>O4/SUM(O4:O16)</f>
        <v>0.7267120647565206</v>
      </c>
    </row>
    <row r="5" spans="1:16" ht="12.75">
      <c r="A5" s="12" t="s">
        <v>54</v>
      </c>
      <c r="B5" s="6">
        <v>67</v>
      </c>
      <c r="C5" s="6">
        <v>45</v>
      </c>
      <c r="D5" s="6">
        <v>63</v>
      </c>
      <c r="E5" s="6">
        <v>87</v>
      </c>
      <c r="F5" s="6">
        <v>122</v>
      </c>
      <c r="G5" s="6">
        <v>170</v>
      </c>
      <c r="H5" s="6">
        <v>73</v>
      </c>
      <c r="I5" s="6">
        <v>132</v>
      </c>
      <c r="J5" s="6">
        <v>97</v>
      </c>
      <c r="K5" s="6">
        <v>136</v>
      </c>
      <c r="L5" s="6">
        <v>675</v>
      </c>
      <c r="M5" s="6">
        <v>327</v>
      </c>
      <c r="N5" s="6">
        <v>2</v>
      </c>
      <c r="O5" s="6">
        <f t="shared" si="0"/>
        <v>1996</v>
      </c>
      <c r="P5" s="8">
        <f>O5/SUM(O4:O16)</f>
        <v>0.2564563792881922</v>
      </c>
    </row>
    <row r="6" spans="1:16" ht="12.75">
      <c r="A6" s="12" t="s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f t="shared" si="0"/>
        <v>0</v>
      </c>
      <c r="P6" s="8">
        <f>O6/SUM(O4:O16)</f>
        <v>0</v>
      </c>
    </row>
    <row r="7" spans="1:16" ht="12.75">
      <c r="A7" s="13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4</v>
      </c>
      <c r="H7" s="4">
        <v>0</v>
      </c>
      <c r="I7" s="4">
        <v>1</v>
      </c>
      <c r="J7" s="4">
        <v>0</v>
      </c>
      <c r="K7" s="4">
        <v>0</v>
      </c>
      <c r="L7" s="4">
        <v>5</v>
      </c>
      <c r="M7" s="4">
        <v>2</v>
      </c>
      <c r="N7" s="4">
        <v>0</v>
      </c>
      <c r="O7" s="4">
        <f t="shared" si="0"/>
        <v>12</v>
      </c>
      <c r="P7" s="9">
        <f>O7/SUM(O4:O16)</f>
        <v>0.0015418219195682899</v>
      </c>
    </row>
    <row r="8" spans="1:16" ht="12.75">
      <c r="A8" s="12" t="s">
        <v>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 t="shared" si="0"/>
        <v>0</v>
      </c>
      <c r="P8" s="8">
        <f>O8/SUM(O4:O16)</f>
        <v>0</v>
      </c>
    </row>
    <row r="9" spans="1:16" ht="12.75">
      <c r="A9" s="12" t="s">
        <v>3</v>
      </c>
      <c r="B9" s="6">
        <v>2</v>
      </c>
      <c r="C9" s="6">
        <v>1</v>
      </c>
      <c r="D9" s="6">
        <v>0</v>
      </c>
      <c r="E9" s="6">
        <v>3</v>
      </c>
      <c r="F9" s="6">
        <v>3</v>
      </c>
      <c r="G9" s="6">
        <v>2</v>
      </c>
      <c r="H9" s="6">
        <v>2</v>
      </c>
      <c r="I9" s="6">
        <v>2</v>
      </c>
      <c r="J9" s="6">
        <v>2</v>
      </c>
      <c r="K9" s="6">
        <v>1</v>
      </c>
      <c r="L9" s="6">
        <v>13</v>
      </c>
      <c r="M9" s="6">
        <v>9</v>
      </c>
      <c r="N9" s="6">
        <v>0</v>
      </c>
      <c r="O9" s="6">
        <f t="shared" si="0"/>
        <v>40</v>
      </c>
      <c r="P9" s="8">
        <f>O9/SUM(O4:O16)</f>
        <v>0.005139406398560966</v>
      </c>
    </row>
    <row r="10" spans="1:16" ht="12.75">
      <c r="A10" s="12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0</v>
      </c>
      <c r="P10" s="8">
        <f>O10/SUM(O4:O16)</f>
        <v>0</v>
      </c>
    </row>
    <row r="11" spans="1:16" ht="12.75">
      <c r="A11" s="12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1</v>
      </c>
      <c r="P11" s="8">
        <f>O11/SUM(O4:O16)</f>
        <v>0.00012848515996402416</v>
      </c>
    </row>
    <row r="12" spans="1:16" ht="12.75">
      <c r="A12" s="12" t="s">
        <v>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2</v>
      </c>
      <c r="L12" s="6">
        <v>0</v>
      </c>
      <c r="M12" s="6">
        <v>0</v>
      </c>
      <c r="N12" s="6">
        <v>0</v>
      </c>
      <c r="O12" s="6">
        <f t="shared" si="0"/>
        <v>3</v>
      </c>
      <c r="P12" s="8">
        <f>O12/SUM(O4:O16)</f>
        <v>0.00038545547989207247</v>
      </c>
    </row>
    <row r="13" spans="1:16" ht="12.75">
      <c r="A13" s="12" t="s">
        <v>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f t="shared" si="0"/>
        <v>2</v>
      </c>
      <c r="P13" s="8">
        <f>O13/SUM(O4:O16)</f>
        <v>0.00025697031992804833</v>
      </c>
    </row>
    <row r="14" spans="1:16" ht="12.75">
      <c r="A14" s="12" t="s">
        <v>8</v>
      </c>
      <c r="B14" s="6">
        <v>3</v>
      </c>
      <c r="C14" s="6">
        <v>2</v>
      </c>
      <c r="D14" s="6">
        <v>1</v>
      </c>
      <c r="E14" s="6">
        <v>6</v>
      </c>
      <c r="F14" s="6">
        <v>9</v>
      </c>
      <c r="G14" s="6">
        <v>5</v>
      </c>
      <c r="H14" s="6">
        <v>1</v>
      </c>
      <c r="I14" s="6">
        <v>4</v>
      </c>
      <c r="J14" s="6">
        <v>1</v>
      </c>
      <c r="K14" s="6">
        <v>4</v>
      </c>
      <c r="L14" s="6">
        <v>18</v>
      </c>
      <c r="M14" s="6">
        <v>16</v>
      </c>
      <c r="N14" s="6">
        <v>0</v>
      </c>
      <c r="O14" s="6">
        <f t="shared" si="0"/>
        <v>70</v>
      </c>
      <c r="P14" s="8">
        <f>O14/SUM(O4:O16)</f>
        <v>0.00899396119748169</v>
      </c>
    </row>
    <row r="15" spans="1:16" ht="12.75">
      <c r="A15" s="12" t="s">
        <v>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0</v>
      </c>
      <c r="P15" s="8">
        <f>O15/SUM(O4:O16)</f>
        <v>0</v>
      </c>
    </row>
    <row r="16" spans="1:16" ht="13.5" thickBot="1">
      <c r="A16" s="14" t="s">
        <v>10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3</v>
      </c>
      <c r="P16" s="3">
        <f>O16/SUM(O4:O16)</f>
        <v>0.00038545547989207247</v>
      </c>
    </row>
    <row r="17" spans="3:16" ht="12.75">
      <c r="C17" s="15"/>
      <c r="O17" s="15"/>
      <c r="P17">
        <f>O17/SUM(O4:O16)</f>
        <v>0</v>
      </c>
    </row>
    <row r="18" ht="13.5" thickBot="1">
      <c r="A18" s="1" t="s">
        <v>66</v>
      </c>
    </row>
    <row r="19" spans="1:16" ht="13.5" thickBot="1">
      <c r="A19" s="5" t="s">
        <v>55</v>
      </c>
      <c r="B19" s="6">
        <v>208</v>
      </c>
      <c r="C19" s="6">
        <v>108</v>
      </c>
      <c r="D19" s="6">
        <v>75</v>
      </c>
      <c r="E19" s="6">
        <v>398</v>
      </c>
      <c r="F19" s="6">
        <v>385</v>
      </c>
      <c r="G19" s="6">
        <v>444</v>
      </c>
      <c r="H19" s="6">
        <v>271</v>
      </c>
      <c r="I19" s="6">
        <v>510</v>
      </c>
      <c r="J19" s="6">
        <v>327</v>
      </c>
      <c r="K19" s="6">
        <v>306</v>
      </c>
      <c r="L19" s="6">
        <v>1487</v>
      </c>
      <c r="M19" s="6">
        <v>1019</v>
      </c>
      <c r="N19" s="6">
        <v>1</v>
      </c>
      <c r="O19" s="6">
        <f>SUM(B19:N19)</f>
        <v>5539</v>
      </c>
      <c r="P19" s="7">
        <f>O19/SUM(O19:O20)</f>
        <v>0.7325750562094961</v>
      </c>
    </row>
    <row r="20" spans="1:16" ht="13.5" thickBot="1">
      <c r="A20" s="2" t="s">
        <v>56</v>
      </c>
      <c r="B20" s="4">
        <v>61</v>
      </c>
      <c r="C20" s="4">
        <v>38</v>
      </c>
      <c r="D20" s="4">
        <v>51</v>
      </c>
      <c r="E20" s="4">
        <v>105</v>
      </c>
      <c r="F20" s="4">
        <v>175</v>
      </c>
      <c r="G20" s="4">
        <v>185</v>
      </c>
      <c r="H20" s="4">
        <v>91</v>
      </c>
      <c r="I20" s="4">
        <v>138</v>
      </c>
      <c r="J20" s="4">
        <v>95</v>
      </c>
      <c r="K20" s="4">
        <v>117</v>
      </c>
      <c r="L20" s="4">
        <v>628</v>
      </c>
      <c r="M20" s="4">
        <v>337</v>
      </c>
      <c r="N20" s="4">
        <v>1</v>
      </c>
      <c r="O20" s="4">
        <f>SUM(B20:N20)</f>
        <v>2022</v>
      </c>
      <c r="P20" s="7">
        <f>O20/SUM(O19:O20)</f>
        <v>0.2674249437905039</v>
      </c>
    </row>
    <row r="22" ht="12.75">
      <c r="A22" s="1" t="s">
        <v>67</v>
      </c>
    </row>
    <row r="23" spans="1:16" ht="12.75">
      <c r="A23" s="6" t="s">
        <v>57</v>
      </c>
      <c r="B23" s="6">
        <v>149</v>
      </c>
      <c r="C23" s="6">
        <v>70</v>
      </c>
      <c r="D23" s="6">
        <v>45</v>
      </c>
      <c r="E23" s="6">
        <v>268</v>
      </c>
      <c r="F23" s="6">
        <v>289</v>
      </c>
      <c r="G23" s="6">
        <v>316</v>
      </c>
      <c r="H23" s="6">
        <v>200</v>
      </c>
      <c r="I23" s="6">
        <v>386</v>
      </c>
      <c r="J23" s="6">
        <v>221</v>
      </c>
      <c r="K23" s="6">
        <v>218</v>
      </c>
      <c r="L23" s="6">
        <v>989</v>
      </c>
      <c r="M23" s="6">
        <v>689</v>
      </c>
      <c r="N23" s="6">
        <v>1</v>
      </c>
      <c r="O23" s="6">
        <f>SUM(B23:N23)</f>
        <v>3841</v>
      </c>
      <c r="P23" s="6">
        <f>O23/SUM(O23:O24)</f>
        <v>0.5014360313315926</v>
      </c>
    </row>
    <row r="24" spans="1:16" ht="12.75">
      <c r="A24" s="6" t="s">
        <v>58</v>
      </c>
      <c r="B24" s="6">
        <v>121</v>
      </c>
      <c r="C24" s="6">
        <v>81</v>
      </c>
      <c r="D24" s="6">
        <v>83</v>
      </c>
      <c r="E24" s="6">
        <v>240</v>
      </c>
      <c r="F24" s="6">
        <v>281</v>
      </c>
      <c r="G24" s="6">
        <v>320</v>
      </c>
      <c r="H24" s="6">
        <v>164</v>
      </c>
      <c r="I24" s="6">
        <v>276</v>
      </c>
      <c r="J24" s="6">
        <v>209</v>
      </c>
      <c r="K24" s="6">
        <v>210</v>
      </c>
      <c r="L24" s="6">
        <v>1158</v>
      </c>
      <c r="M24" s="6">
        <v>675</v>
      </c>
      <c r="N24" s="6">
        <v>1</v>
      </c>
      <c r="O24" s="6">
        <f>SUM(B24:N24)</f>
        <v>3819</v>
      </c>
      <c r="P24" s="6">
        <f>O24/SUM(O23:O24)</f>
        <v>0.4985639686684073</v>
      </c>
    </row>
    <row r="25" ht="12.75">
      <c r="L25" s="16"/>
    </row>
    <row r="26" ht="12.75">
      <c r="A26" s="1" t="s">
        <v>26</v>
      </c>
    </row>
    <row r="27" spans="1:16" ht="12.75">
      <c r="A27" s="6" t="s">
        <v>59</v>
      </c>
      <c r="B27" s="6">
        <v>129</v>
      </c>
      <c r="C27" s="6">
        <v>77</v>
      </c>
      <c r="D27" s="6">
        <v>47</v>
      </c>
      <c r="E27" s="6">
        <v>223</v>
      </c>
      <c r="F27" s="6">
        <v>282</v>
      </c>
      <c r="G27" s="6">
        <v>287</v>
      </c>
      <c r="H27" s="6">
        <v>182</v>
      </c>
      <c r="I27" s="6">
        <v>252</v>
      </c>
      <c r="J27" s="6">
        <v>187</v>
      </c>
      <c r="K27" s="6">
        <v>192</v>
      </c>
      <c r="L27" s="6">
        <v>931</v>
      </c>
      <c r="M27" s="6">
        <v>670</v>
      </c>
      <c r="N27" s="6">
        <v>1</v>
      </c>
      <c r="O27" s="6">
        <f>SUM(B27:N27)</f>
        <v>3460</v>
      </c>
      <c r="P27" s="6">
        <f>O27/SUM(O27:O29)</f>
        <v>0.44841886988076723</v>
      </c>
    </row>
    <row r="28" spans="1:16" ht="12.75">
      <c r="A28" s="6" t="s">
        <v>60</v>
      </c>
      <c r="B28" s="6">
        <v>82</v>
      </c>
      <c r="C28" s="6">
        <v>40</v>
      </c>
      <c r="D28" s="6">
        <v>33</v>
      </c>
      <c r="E28" s="6">
        <v>131</v>
      </c>
      <c r="F28" s="6">
        <v>175</v>
      </c>
      <c r="G28" s="6">
        <v>215</v>
      </c>
      <c r="H28" s="6">
        <v>108</v>
      </c>
      <c r="I28" s="6">
        <v>312</v>
      </c>
      <c r="J28" s="6">
        <v>148</v>
      </c>
      <c r="K28" s="6">
        <v>170</v>
      </c>
      <c r="L28" s="6">
        <v>670</v>
      </c>
      <c r="M28" s="6">
        <v>421</v>
      </c>
      <c r="N28" s="6">
        <v>1</v>
      </c>
      <c r="O28" s="6">
        <f>SUM(B28:N28)</f>
        <v>2506</v>
      </c>
      <c r="P28" s="6">
        <f>O28/SUM(O27:O29)</f>
        <v>0.324779678589943</v>
      </c>
    </row>
    <row r="29" spans="1:16" ht="12.75">
      <c r="A29" s="6" t="s">
        <v>27</v>
      </c>
      <c r="B29" s="6">
        <v>64</v>
      </c>
      <c r="C29" s="6">
        <v>41</v>
      </c>
      <c r="D29" s="6">
        <v>50</v>
      </c>
      <c r="E29" s="6">
        <v>152</v>
      </c>
      <c r="F29" s="6">
        <v>121</v>
      </c>
      <c r="G29" s="6">
        <v>139</v>
      </c>
      <c r="H29" s="6">
        <v>78</v>
      </c>
      <c r="I29" s="6">
        <v>100</v>
      </c>
      <c r="J29" s="6">
        <v>93</v>
      </c>
      <c r="K29" s="6">
        <v>69</v>
      </c>
      <c r="L29" s="6">
        <v>559</v>
      </c>
      <c r="M29" s="6">
        <v>284</v>
      </c>
      <c r="N29" s="6">
        <v>0</v>
      </c>
      <c r="O29" s="6">
        <f>SUM(B29:N29)</f>
        <v>1750</v>
      </c>
      <c r="P29" s="6">
        <f>O29/SUM(O27:O29)</f>
        <v>0.2268014515292898</v>
      </c>
    </row>
    <row r="31" ht="12.75">
      <c r="A31" s="1" t="s">
        <v>28</v>
      </c>
    </row>
    <row r="32" spans="1:16" ht="12.75">
      <c r="A32" s="6" t="s">
        <v>61</v>
      </c>
      <c r="B32" s="6">
        <v>123</v>
      </c>
      <c r="C32" s="6">
        <v>71</v>
      </c>
      <c r="D32" s="6">
        <v>59</v>
      </c>
      <c r="E32" s="6">
        <v>220</v>
      </c>
      <c r="F32" s="6">
        <v>263</v>
      </c>
      <c r="G32" s="6">
        <v>290</v>
      </c>
      <c r="H32" s="6">
        <v>155</v>
      </c>
      <c r="I32" s="6">
        <v>333</v>
      </c>
      <c r="J32" s="6">
        <v>206</v>
      </c>
      <c r="K32" s="6">
        <v>195</v>
      </c>
      <c r="L32" s="6">
        <v>951</v>
      </c>
      <c r="M32" s="6">
        <v>594</v>
      </c>
      <c r="N32" s="6">
        <v>1</v>
      </c>
      <c r="O32" s="6">
        <f>SUM(B32:N32)</f>
        <v>3461</v>
      </c>
      <c r="P32" s="6">
        <f>O32/SUM(O32:O33)</f>
        <v>0.4555745689087798</v>
      </c>
    </row>
    <row r="33" spans="1:16" ht="12.75">
      <c r="A33" s="6" t="s">
        <v>62</v>
      </c>
      <c r="B33" s="6">
        <v>146</v>
      </c>
      <c r="C33" s="6">
        <v>84</v>
      </c>
      <c r="D33" s="6">
        <v>71</v>
      </c>
      <c r="E33" s="6">
        <v>284</v>
      </c>
      <c r="F33" s="6">
        <v>301</v>
      </c>
      <c r="G33" s="6">
        <v>341</v>
      </c>
      <c r="H33" s="6">
        <v>208</v>
      </c>
      <c r="I33" s="6">
        <v>310</v>
      </c>
      <c r="J33" s="6">
        <v>218</v>
      </c>
      <c r="K33" s="6">
        <v>229</v>
      </c>
      <c r="L33" s="6">
        <v>1184</v>
      </c>
      <c r="M33" s="6">
        <v>759</v>
      </c>
      <c r="N33" s="6">
        <v>1</v>
      </c>
      <c r="O33" s="6">
        <f>SUM(B33:N33)</f>
        <v>4136</v>
      </c>
      <c r="P33" s="6">
        <f>O33/SUM(O32:O33)</f>
        <v>0.5444254310912202</v>
      </c>
    </row>
    <row r="35" ht="12.75">
      <c r="A35" s="1" t="s">
        <v>29</v>
      </c>
    </row>
    <row r="36" spans="1:16" ht="12.75">
      <c r="A36" s="6" t="s">
        <v>63</v>
      </c>
      <c r="B36" s="6">
        <v>139</v>
      </c>
      <c r="C36" s="6">
        <v>56</v>
      </c>
      <c r="D36" s="6">
        <v>37</v>
      </c>
      <c r="E36" s="6">
        <v>207</v>
      </c>
      <c r="F36" s="6">
        <v>250</v>
      </c>
      <c r="G36" s="6">
        <v>286</v>
      </c>
      <c r="H36" s="6">
        <v>187</v>
      </c>
      <c r="I36" s="6">
        <v>327</v>
      </c>
      <c r="J36" s="6">
        <v>232</v>
      </c>
      <c r="K36" s="6">
        <v>221</v>
      </c>
      <c r="L36" s="6">
        <v>901</v>
      </c>
      <c r="M36" s="6">
        <v>675</v>
      </c>
      <c r="N36" s="6">
        <v>1</v>
      </c>
      <c r="O36" s="6">
        <f>SUM(B36:N36)</f>
        <v>3519</v>
      </c>
      <c r="P36" s="6">
        <f>O36/SUM(O36:O37)</f>
        <v>0.472729715206878</v>
      </c>
    </row>
    <row r="37" spans="1:16" ht="12.75">
      <c r="A37" s="6" t="s">
        <v>64</v>
      </c>
      <c r="B37" s="6">
        <v>128</v>
      </c>
      <c r="C37" s="6">
        <v>93</v>
      </c>
      <c r="D37" s="6">
        <v>87</v>
      </c>
      <c r="E37" s="6">
        <v>287</v>
      </c>
      <c r="F37" s="6">
        <v>312</v>
      </c>
      <c r="G37" s="6">
        <v>337</v>
      </c>
      <c r="H37" s="6">
        <v>165</v>
      </c>
      <c r="I37" s="6">
        <v>301</v>
      </c>
      <c r="J37" s="6">
        <v>179</v>
      </c>
      <c r="K37" s="6">
        <v>196</v>
      </c>
      <c r="L37" s="6">
        <v>1184</v>
      </c>
      <c r="M37" s="6">
        <v>655</v>
      </c>
      <c r="N37" s="6">
        <v>1</v>
      </c>
      <c r="O37" s="6">
        <f>SUM(B37:N37)</f>
        <v>3925</v>
      </c>
      <c r="P37" s="6">
        <f>O37/SUM(O36:O37)</f>
        <v>0.527270284793122</v>
      </c>
    </row>
    <row r="39" ht="12.75">
      <c r="A39" s="1" t="s">
        <v>30</v>
      </c>
    </row>
    <row r="40" ht="12.75">
      <c r="A40" s="1" t="s">
        <v>31</v>
      </c>
    </row>
    <row r="41" spans="1:16" ht="12.75">
      <c r="A41" s="6" t="s">
        <v>32</v>
      </c>
      <c r="B41" s="6">
        <v>152</v>
      </c>
      <c r="C41" s="6">
        <v>83</v>
      </c>
      <c r="D41" s="6">
        <v>75</v>
      </c>
      <c r="E41" s="6">
        <v>254</v>
      </c>
      <c r="F41" s="6">
        <v>279</v>
      </c>
      <c r="G41" s="6">
        <v>338</v>
      </c>
      <c r="H41" s="6">
        <v>186</v>
      </c>
      <c r="I41" s="6">
        <v>319</v>
      </c>
      <c r="J41" s="6">
        <v>224</v>
      </c>
      <c r="K41" s="6">
        <v>238</v>
      </c>
      <c r="L41" s="6">
        <v>1049</v>
      </c>
      <c r="M41" s="6">
        <v>665</v>
      </c>
      <c r="N41" s="6">
        <v>1</v>
      </c>
      <c r="O41" s="6">
        <f>SUM(B41:N41)</f>
        <v>3863</v>
      </c>
      <c r="P41" s="6">
        <f>O41/SUM(O41:O42)</f>
        <v>0.5704370939161252</v>
      </c>
    </row>
    <row r="42" spans="1:16" ht="12.75">
      <c r="A42" s="6" t="s">
        <v>33</v>
      </c>
      <c r="B42" s="6">
        <v>89</v>
      </c>
      <c r="C42" s="6">
        <v>48</v>
      </c>
      <c r="D42" s="6">
        <v>35</v>
      </c>
      <c r="E42" s="6">
        <v>193</v>
      </c>
      <c r="F42" s="6">
        <v>230</v>
      </c>
      <c r="G42" s="6">
        <v>248</v>
      </c>
      <c r="H42" s="6">
        <v>148</v>
      </c>
      <c r="I42" s="6">
        <v>267</v>
      </c>
      <c r="J42" s="6">
        <v>146</v>
      </c>
      <c r="K42" s="6">
        <v>150</v>
      </c>
      <c r="L42" s="6">
        <v>838</v>
      </c>
      <c r="M42" s="6">
        <v>516</v>
      </c>
      <c r="N42" s="6">
        <v>1</v>
      </c>
      <c r="O42" s="6">
        <f>SUM(B42:N42)</f>
        <v>2909</v>
      </c>
      <c r="P42" s="6">
        <f>O42/SUM(O41:O42)</f>
        <v>0.42956290608387476</v>
      </c>
    </row>
    <row r="44" ht="12.75">
      <c r="A44" s="1" t="s">
        <v>34</v>
      </c>
    </row>
    <row r="45" ht="12.75">
      <c r="A45" s="1" t="s">
        <v>35</v>
      </c>
    </row>
    <row r="46" spans="1:16" ht="12.75">
      <c r="A46" s="6" t="s">
        <v>32</v>
      </c>
      <c r="B46" s="6">
        <v>136</v>
      </c>
      <c r="C46" s="6">
        <v>80</v>
      </c>
      <c r="D46" s="6">
        <v>73</v>
      </c>
      <c r="E46" s="6">
        <v>242</v>
      </c>
      <c r="F46" s="6">
        <v>263</v>
      </c>
      <c r="G46" s="6">
        <v>317</v>
      </c>
      <c r="H46" s="6">
        <v>172</v>
      </c>
      <c r="I46" s="6">
        <v>314</v>
      </c>
      <c r="J46" s="6">
        <v>212</v>
      </c>
      <c r="K46" s="6">
        <v>226</v>
      </c>
      <c r="L46" s="6">
        <v>1014</v>
      </c>
      <c r="M46" s="6">
        <v>626</v>
      </c>
      <c r="N46" s="6">
        <v>1</v>
      </c>
      <c r="O46" s="6">
        <f>SUM(B46:N46)</f>
        <v>3676</v>
      </c>
      <c r="P46" s="6">
        <f>O46/SUM(O46:O47)</f>
        <v>0.5512897420515896</v>
      </c>
    </row>
    <row r="47" spans="1:16" ht="12.75">
      <c r="A47" s="6" t="s">
        <v>33</v>
      </c>
      <c r="B47" s="6">
        <v>97</v>
      </c>
      <c r="C47" s="6">
        <v>48</v>
      </c>
      <c r="D47" s="6">
        <v>35</v>
      </c>
      <c r="E47" s="6">
        <v>196</v>
      </c>
      <c r="F47" s="6">
        <v>240</v>
      </c>
      <c r="G47" s="6">
        <v>258</v>
      </c>
      <c r="H47" s="6">
        <v>151</v>
      </c>
      <c r="I47" s="6">
        <v>264</v>
      </c>
      <c r="J47" s="6">
        <v>153</v>
      </c>
      <c r="K47" s="6">
        <v>161</v>
      </c>
      <c r="L47" s="6">
        <v>848</v>
      </c>
      <c r="M47" s="6">
        <v>540</v>
      </c>
      <c r="N47" s="6">
        <v>1</v>
      </c>
      <c r="O47" s="6">
        <f>SUM(B47:N47)</f>
        <v>2992</v>
      </c>
      <c r="P47" s="6">
        <f>O47/SUM(O46:O47)</f>
        <v>0.4487102579484103</v>
      </c>
    </row>
    <row r="49" ht="12.75">
      <c r="A49" s="1" t="s">
        <v>36</v>
      </c>
    </row>
    <row r="50" spans="1:16" ht="12.75">
      <c r="A50" s="6" t="s">
        <v>32</v>
      </c>
      <c r="B50" s="6">
        <v>133</v>
      </c>
      <c r="C50" s="6">
        <v>87</v>
      </c>
      <c r="D50" s="6">
        <v>72</v>
      </c>
      <c r="E50" s="6">
        <v>241</v>
      </c>
      <c r="F50" s="6">
        <v>263</v>
      </c>
      <c r="G50" s="6">
        <v>318</v>
      </c>
      <c r="H50" s="6">
        <v>170</v>
      </c>
      <c r="I50" s="6">
        <v>294</v>
      </c>
      <c r="J50" s="6">
        <v>207</v>
      </c>
      <c r="K50" s="6">
        <v>224</v>
      </c>
      <c r="L50" s="6">
        <v>1012</v>
      </c>
      <c r="M50" s="6">
        <v>629</v>
      </c>
      <c r="N50" s="6">
        <v>2</v>
      </c>
      <c r="O50" s="6">
        <f>SUM(B50:N50)</f>
        <v>3652</v>
      </c>
      <c r="P50" s="6">
        <f>O50/SUM(O50:O51)</f>
        <v>0.5514950166112956</v>
      </c>
    </row>
    <row r="51" spans="1:16" ht="12.75">
      <c r="A51" s="6" t="s">
        <v>33</v>
      </c>
      <c r="B51" s="6">
        <v>97</v>
      </c>
      <c r="C51" s="6">
        <v>41</v>
      </c>
      <c r="D51" s="6">
        <v>36</v>
      </c>
      <c r="E51" s="6">
        <v>194</v>
      </c>
      <c r="F51" s="6">
        <v>234</v>
      </c>
      <c r="G51" s="6">
        <v>254</v>
      </c>
      <c r="H51" s="6">
        <v>154</v>
      </c>
      <c r="I51" s="6">
        <v>276</v>
      </c>
      <c r="J51" s="6">
        <v>158</v>
      </c>
      <c r="K51" s="6">
        <v>160</v>
      </c>
      <c r="L51" s="6">
        <v>842</v>
      </c>
      <c r="M51" s="6">
        <v>524</v>
      </c>
      <c r="N51" s="6">
        <v>0</v>
      </c>
      <c r="O51" s="6">
        <f>SUM(B51:N51)</f>
        <v>2970</v>
      </c>
      <c r="P51" s="6">
        <f>O51/SUM(O50:O51)</f>
        <v>0.4485049833887043</v>
      </c>
    </row>
    <row r="53" ht="12.75">
      <c r="A53" s="1" t="s">
        <v>65</v>
      </c>
    </row>
    <row r="54" spans="1:16" ht="12.75">
      <c r="A54" s="6" t="s">
        <v>32</v>
      </c>
      <c r="B54" s="6">
        <v>141</v>
      </c>
      <c r="C54" s="6">
        <v>83</v>
      </c>
      <c r="D54" s="6">
        <v>67</v>
      </c>
      <c r="E54" s="6">
        <v>253</v>
      </c>
      <c r="F54" s="6">
        <v>258</v>
      </c>
      <c r="G54" s="6">
        <v>311</v>
      </c>
      <c r="H54" s="6">
        <v>172</v>
      </c>
      <c r="I54" s="6">
        <v>317</v>
      </c>
      <c r="J54" s="6">
        <v>215</v>
      </c>
      <c r="K54" s="6">
        <v>234</v>
      </c>
      <c r="L54" s="6">
        <v>1015</v>
      </c>
      <c r="M54" s="6">
        <v>632</v>
      </c>
      <c r="N54" s="6">
        <v>2</v>
      </c>
      <c r="O54" s="6">
        <f>SUM(B54:N54)</f>
        <v>3700</v>
      </c>
      <c r="P54" s="6">
        <f>O54/SUM(O54:O55)</f>
        <v>0.5612012740785681</v>
      </c>
    </row>
    <row r="55" spans="1:16" ht="12.75">
      <c r="A55" s="6" t="s">
        <v>33</v>
      </c>
      <c r="B55" s="6">
        <v>89</v>
      </c>
      <c r="C55" s="6">
        <v>43</v>
      </c>
      <c r="D55" s="6">
        <v>36</v>
      </c>
      <c r="E55" s="6">
        <v>180</v>
      </c>
      <c r="F55" s="6">
        <v>238</v>
      </c>
      <c r="G55" s="6">
        <v>257</v>
      </c>
      <c r="H55" s="6">
        <v>151</v>
      </c>
      <c r="I55" s="6">
        <v>249</v>
      </c>
      <c r="J55" s="6">
        <v>144</v>
      </c>
      <c r="K55" s="6">
        <v>147</v>
      </c>
      <c r="L55" s="6">
        <v>838</v>
      </c>
      <c r="M55" s="6">
        <v>521</v>
      </c>
      <c r="N55" s="6">
        <v>0</v>
      </c>
      <c r="O55" s="6">
        <f>SUM(B55:N55)</f>
        <v>2893</v>
      </c>
      <c r="P55" s="6">
        <f>O55/SUM(O54:O55)</f>
        <v>0.4387987259214318</v>
      </c>
    </row>
    <row r="56" ht="12.75">
      <c r="L56" s="16"/>
    </row>
    <row r="57" ht="12.75">
      <c r="A57" s="1" t="s">
        <v>37</v>
      </c>
    </row>
    <row r="58" spans="1:16" ht="12.75">
      <c r="A58" s="6" t="s">
        <v>32</v>
      </c>
      <c r="B58" s="6">
        <v>144</v>
      </c>
      <c r="C58" s="6">
        <v>83</v>
      </c>
      <c r="D58" s="6">
        <v>66</v>
      </c>
      <c r="E58" s="6">
        <v>253</v>
      </c>
      <c r="F58" s="6">
        <v>250</v>
      </c>
      <c r="G58" s="6">
        <v>314</v>
      </c>
      <c r="H58" s="6">
        <v>176</v>
      </c>
      <c r="I58" s="6">
        <v>318</v>
      </c>
      <c r="J58" s="6">
        <v>208</v>
      </c>
      <c r="K58" s="6">
        <v>216</v>
      </c>
      <c r="L58" s="6">
        <v>998</v>
      </c>
      <c r="M58" s="6">
        <v>614</v>
      </c>
      <c r="N58" s="6">
        <v>1</v>
      </c>
      <c r="O58" s="6">
        <f>SUM(B58:N58)</f>
        <v>3641</v>
      </c>
      <c r="P58" s="6">
        <f>O58/SUM(O58:O59)</f>
        <v>0.5523361650485437</v>
      </c>
    </row>
    <row r="59" spans="1:16" ht="12.75">
      <c r="A59" s="6" t="s">
        <v>33</v>
      </c>
      <c r="B59" s="6">
        <v>84</v>
      </c>
      <c r="C59" s="6">
        <v>44</v>
      </c>
      <c r="D59" s="6">
        <v>38</v>
      </c>
      <c r="E59" s="6">
        <v>183</v>
      </c>
      <c r="F59" s="6">
        <v>245</v>
      </c>
      <c r="G59" s="6">
        <v>254</v>
      </c>
      <c r="H59" s="6">
        <v>147</v>
      </c>
      <c r="I59" s="6">
        <v>246</v>
      </c>
      <c r="J59" s="6">
        <v>152</v>
      </c>
      <c r="K59" s="6">
        <v>166</v>
      </c>
      <c r="L59" s="6">
        <v>856</v>
      </c>
      <c r="M59" s="6">
        <v>535</v>
      </c>
      <c r="N59" s="6">
        <v>1</v>
      </c>
      <c r="O59" s="6">
        <f>SUM(B59:N59)</f>
        <v>2951</v>
      </c>
      <c r="P59" s="6">
        <f>O59/SUM(O58:O59)</f>
        <v>0.4476638349514563</v>
      </c>
    </row>
    <row r="61" ht="12.75">
      <c r="A61" s="1" t="s">
        <v>38</v>
      </c>
    </row>
    <row r="62" spans="1:16" ht="12.75">
      <c r="A62" s="6" t="s">
        <v>39</v>
      </c>
      <c r="B62" s="6">
        <v>145</v>
      </c>
      <c r="C62" s="6">
        <v>81</v>
      </c>
      <c r="D62" s="6">
        <v>66</v>
      </c>
      <c r="E62" s="6">
        <v>253</v>
      </c>
      <c r="F62" s="6">
        <v>264</v>
      </c>
      <c r="G62" s="6">
        <v>335</v>
      </c>
      <c r="H62" s="6">
        <v>171</v>
      </c>
      <c r="I62" s="6">
        <v>336</v>
      </c>
      <c r="J62" s="6">
        <v>222</v>
      </c>
      <c r="K62" s="6">
        <v>232</v>
      </c>
      <c r="L62" s="6">
        <v>1012</v>
      </c>
      <c r="M62" s="6">
        <v>640</v>
      </c>
      <c r="N62" s="6">
        <v>2</v>
      </c>
      <c r="O62" s="6">
        <f>SUM(B62:N62)</f>
        <v>3759</v>
      </c>
      <c r="P62" s="6">
        <f>O62/SUM(O62:O63)</f>
        <v>0.5695454545454546</v>
      </c>
    </row>
    <row r="63" spans="1:16" ht="12.75">
      <c r="A63" s="6" t="s">
        <v>33</v>
      </c>
      <c r="B63" s="6">
        <v>87</v>
      </c>
      <c r="C63" s="6">
        <v>45</v>
      </c>
      <c r="D63" s="6">
        <v>38</v>
      </c>
      <c r="E63" s="6">
        <v>181</v>
      </c>
      <c r="F63" s="6">
        <v>234</v>
      </c>
      <c r="G63" s="6">
        <v>236</v>
      </c>
      <c r="H63" s="6">
        <v>150</v>
      </c>
      <c r="I63" s="6">
        <v>227</v>
      </c>
      <c r="J63" s="6">
        <v>138</v>
      </c>
      <c r="K63" s="6">
        <v>151</v>
      </c>
      <c r="L63" s="6">
        <v>841</v>
      </c>
      <c r="M63" s="6">
        <v>513</v>
      </c>
      <c r="N63" s="6">
        <v>0</v>
      </c>
      <c r="O63" s="6">
        <f>SUM(B63:N63)</f>
        <v>2841</v>
      </c>
      <c r="P63" s="6">
        <f>O63/SUM(O62:O63)</f>
        <v>0.4304545454545455</v>
      </c>
    </row>
    <row r="65" ht="12.75">
      <c r="A65" s="1" t="s">
        <v>40</v>
      </c>
    </row>
    <row r="66" spans="1:16" ht="12.75">
      <c r="A66" s="6" t="s">
        <v>32</v>
      </c>
      <c r="B66" s="6">
        <v>135</v>
      </c>
      <c r="C66" s="6">
        <v>80</v>
      </c>
      <c r="D66" s="6">
        <v>69</v>
      </c>
      <c r="E66" s="6">
        <v>237</v>
      </c>
      <c r="F66" s="6">
        <v>249</v>
      </c>
      <c r="G66" s="6">
        <v>310</v>
      </c>
      <c r="H66" s="6">
        <v>167</v>
      </c>
      <c r="I66" s="6">
        <v>290</v>
      </c>
      <c r="J66" s="6">
        <v>196</v>
      </c>
      <c r="K66" s="6">
        <v>216</v>
      </c>
      <c r="L66" s="6">
        <v>981</v>
      </c>
      <c r="M66" s="6">
        <v>605</v>
      </c>
      <c r="N66" s="6">
        <v>1</v>
      </c>
      <c r="O66" s="6">
        <f>SUM(B66:N66)</f>
        <v>3536</v>
      </c>
      <c r="P66" s="6">
        <f>O66/SUM(O66:O67)</f>
        <v>0.534300392867936</v>
      </c>
    </row>
    <row r="67" spans="1:16" ht="12.75">
      <c r="A67" s="6" t="s">
        <v>33</v>
      </c>
      <c r="B67" s="6">
        <v>97</v>
      </c>
      <c r="C67" s="6">
        <v>46</v>
      </c>
      <c r="D67" s="6">
        <v>35</v>
      </c>
      <c r="E67" s="6">
        <v>197</v>
      </c>
      <c r="F67" s="6">
        <v>250</v>
      </c>
      <c r="G67" s="6">
        <v>263</v>
      </c>
      <c r="H67" s="6">
        <v>157</v>
      </c>
      <c r="I67" s="6">
        <v>279</v>
      </c>
      <c r="J67" s="6">
        <v>164</v>
      </c>
      <c r="K67" s="6">
        <v>167</v>
      </c>
      <c r="L67" s="6">
        <v>877</v>
      </c>
      <c r="M67" s="6">
        <v>549</v>
      </c>
      <c r="N67" s="6">
        <v>1</v>
      </c>
      <c r="O67" s="6">
        <f>SUM(B67:N67)</f>
        <v>3082</v>
      </c>
      <c r="P67" s="6">
        <f>O67/SUM(O66:O67)</f>
        <v>0.46569960713206404</v>
      </c>
    </row>
    <row r="69" ht="12.75">
      <c r="A69" s="1" t="s">
        <v>41</v>
      </c>
    </row>
    <row r="70" ht="12.75">
      <c r="A70" s="1" t="s">
        <v>42</v>
      </c>
    </row>
    <row r="71" spans="1:16" ht="12.75">
      <c r="A71" s="6" t="s">
        <v>32</v>
      </c>
      <c r="B71" s="6">
        <v>108</v>
      </c>
      <c r="C71" s="6">
        <v>55</v>
      </c>
      <c r="D71" s="6">
        <v>45</v>
      </c>
      <c r="E71" s="6">
        <v>180</v>
      </c>
      <c r="F71" s="6">
        <v>210</v>
      </c>
      <c r="G71" s="6">
        <v>254</v>
      </c>
      <c r="H71" s="6">
        <v>139</v>
      </c>
      <c r="I71" s="6">
        <v>222</v>
      </c>
      <c r="J71" s="6">
        <v>143</v>
      </c>
      <c r="K71" s="6">
        <v>193</v>
      </c>
      <c r="L71" s="6">
        <v>787</v>
      </c>
      <c r="M71" s="6">
        <v>460</v>
      </c>
      <c r="N71" s="6">
        <v>1</v>
      </c>
      <c r="O71" s="6">
        <f>SUM(B71:N71)</f>
        <v>2797</v>
      </c>
      <c r="P71" s="6">
        <f>O71/SUM(O71:O72)</f>
        <v>0.382365003417635</v>
      </c>
    </row>
    <row r="72" spans="1:16" ht="12.75">
      <c r="A72" s="6" t="s">
        <v>33</v>
      </c>
      <c r="B72" s="6">
        <v>157</v>
      </c>
      <c r="C72" s="6">
        <v>96</v>
      </c>
      <c r="D72" s="6">
        <v>64</v>
      </c>
      <c r="E72" s="6">
        <v>300</v>
      </c>
      <c r="F72" s="6">
        <v>328</v>
      </c>
      <c r="G72" s="6">
        <v>363</v>
      </c>
      <c r="H72" s="6">
        <v>217</v>
      </c>
      <c r="I72" s="6">
        <v>406</v>
      </c>
      <c r="J72" s="6">
        <v>274</v>
      </c>
      <c r="K72" s="6">
        <v>222</v>
      </c>
      <c r="L72" s="6">
        <v>1242</v>
      </c>
      <c r="M72" s="6">
        <v>848</v>
      </c>
      <c r="N72" s="6">
        <v>1</v>
      </c>
      <c r="O72" s="6">
        <f>SUM(B72:N72)</f>
        <v>4518</v>
      </c>
      <c r="P72" s="6">
        <f>O72/SUM(O71:O72)</f>
        <v>0.617634996582365</v>
      </c>
    </row>
    <row r="74" ht="12.75">
      <c r="A74" s="1" t="s">
        <v>43</v>
      </c>
    </row>
    <row r="75" spans="1:16" ht="12.75">
      <c r="A75" s="6" t="s">
        <v>32</v>
      </c>
      <c r="B75" s="6">
        <v>235</v>
      </c>
      <c r="C75" s="6">
        <v>121</v>
      </c>
      <c r="D75" s="6">
        <v>106</v>
      </c>
      <c r="E75" s="6">
        <v>439</v>
      </c>
      <c r="F75" s="6">
        <v>488</v>
      </c>
      <c r="G75" s="6">
        <v>518</v>
      </c>
      <c r="H75" s="6">
        <v>308</v>
      </c>
      <c r="I75" s="6">
        <v>548</v>
      </c>
      <c r="J75" s="6">
        <v>346</v>
      </c>
      <c r="K75" s="6">
        <v>336</v>
      </c>
      <c r="L75" s="6">
        <v>1680</v>
      </c>
      <c r="M75" s="6">
        <v>1154</v>
      </c>
      <c r="N75" s="6">
        <v>2</v>
      </c>
      <c r="O75" s="6">
        <f>SUM(B75:N75)</f>
        <v>6281</v>
      </c>
      <c r="P75" s="6">
        <f>O75/SUM(O75:O76)</f>
        <v>0.8170937947183556</v>
      </c>
    </row>
    <row r="76" spans="1:16" ht="12.75">
      <c r="A76" s="6" t="s">
        <v>33</v>
      </c>
      <c r="B76" s="6">
        <v>35</v>
      </c>
      <c r="C76" s="6">
        <v>37</v>
      </c>
      <c r="D76" s="6">
        <v>18</v>
      </c>
      <c r="E76" s="6">
        <v>69</v>
      </c>
      <c r="F76" s="6">
        <v>85</v>
      </c>
      <c r="G76" s="6">
        <v>123</v>
      </c>
      <c r="H76" s="6">
        <v>61</v>
      </c>
      <c r="I76" s="6">
        <v>117</v>
      </c>
      <c r="J76" s="6">
        <v>88</v>
      </c>
      <c r="K76" s="6">
        <v>92</v>
      </c>
      <c r="L76" s="6">
        <v>458</v>
      </c>
      <c r="M76" s="6">
        <v>223</v>
      </c>
      <c r="N76" s="6">
        <v>0</v>
      </c>
      <c r="O76" s="6">
        <f>SUM(B76:N76)</f>
        <v>1406</v>
      </c>
      <c r="P76" s="6">
        <f>O76/SUM(O75:O76)</f>
        <v>0.18290620528164434</v>
      </c>
    </row>
    <row r="78" ht="12.75">
      <c r="A78" s="1" t="s">
        <v>44</v>
      </c>
    </row>
    <row r="79" spans="1:16" ht="12.75">
      <c r="A79" s="6" t="s">
        <v>32</v>
      </c>
      <c r="B79" s="6">
        <v>140</v>
      </c>
      <c r="C79" s="6">
        <v>68</v>
      </c>
      <c r="D79" s="6">
        <v>55</v>
      </c>
      <c r="E79" s="6">
        <v>253</v>
      </c>
      <c r="F79" s="6">
        <v>266</v>
      </c>
      <c r="G79" s="6">
        <v>357</v>
      </c>
      <c r="H79" s="6">
        <v>171</v>
      </c>
      <c r="I79" s="6">
        <v>341</v>
      </c>
      <c r="J79" s="6">
        <v>236</v>
      </c>
      <c r="K79" s="6">
        <v>238</v>
      </c>
      <c r="L79" s="6">
        <v>1124</v>
      </c>
      <c r="M79" s="6">
        <v>676</v>
      </c>
      <c r="N79" s="6">
        <v>1</v>
      </c>
      <c r="O79" s="6">
        <f>SUM(B79:N79)</f>
        <v>3926</v>
      </c>
      <c r="P79" s="6">
        <f>O79/SUM(O79:O80)</f>
        <v>0.5513270608060665</v>
      </c>
    </row>
    <row r="80" spans="1:16" ht="12.75">
      <c r="A80" s="6" t="s">
        <v>33</v>
      </c>
      <c r="B80" s="6">
        <v>112</v>
      </c>
      <c r="C80" s="6">
        <v>75</v>
      </c>
      <c r="D80" s="6">
        <v>54</v>
      </c>
      <c r="E80" s="6">
        <v>216</v>
      </c>
      <c r="F80" s="6">
        <v>260</v>
      </c>
      <c r="G80" s="6">
        <v>244</v>
      </c>
      <c r="H80" s="6">
        <v>182</v>
      </c>
      <c r="I80" s="6">
        <v>273</v>
      </c>
      <c r="J80" s="6">
        <v>169</v>
      </c>
      <c r="K80" s="6">
        <v>166</v>
      </c>
      <c r="L80" s="6">
        <v>852</v>
      </c>
      <c r="M80" s="6">
        <v>591</v>
      </c>
      <c r="N80" s="6">
        <v>1</v>
      </c>
      <c r="O80" s="6">
        <f>SUM(B80:N80)</f>
        <v>3195</v>
      </c>
      <c r="P80" s="6">
        <f>O80/SUM(O79:O80)</f>
        <v>0.4486729391939334</v>
      </c>
    </row>
    <row r="82" ht="12.75">
      <c r="A82" s="1" t="s">
        <v>45</v>
      </c>
    </row>
    <row r="83" spans="1:16" ht="12.75">
      <c r="A83" s="6" t="s">
        <v>32</v>
      </c>
      <c r="B83" s="6">
        <v>139</v>
      </c>
      <c r="C83" s="6">
        <v>83</v>
      </c>
      <c r="D83" s="6">
        <v>65</v>
      </c>
      <c r="E83" s="6">
        <v>250</v>
      </c>
      <c r="F83" s="6">
        <v>308</v>
      </c>
      <c r="G83" s="6">
        <v>355</v>
      </c>
      <c r="H83" s="6">
        <v>179</v>
      </c>
      <c r="I83" s="6">
        <v>352</v>
      </c>
      <c r="J83" s="6">
        <v>250</v>
      </c>
      <c r="K83" s="6">
        <v>255</v>
      </c>
      <c r="L83" s="6">
        <v>1135</v>
      </c>
      <c r="M83" s="6">
        <v>722</v>
      </c>
      <c r="N83" s="6">
        <v>2</v>
      </c>
      <c r="O83" s="6">
        <f>SUM(B83:N83)</f>
        <v>4095</v>
      </c>
      <c r="P83" s="6">
        <f>O83/SUM(O83:O84)</f>
        <v>0.5774111675126904</v>
      </c>
    </row>
    <row r="84" spans="1:16" ht="12.75">
      <c r="A84" s="6" t="s">
        <v>33</v>
      </c>
      <c r="B84" s="6">
        <v>105</v>
      </c>
      <c r="C84" s="6">
        <v>58</v>
      </c>
      <c r="D84" s="6">
        <v>44</v>
      </c>
      <c r="E84" s="6">
        <v>216</v>
      </c>
      <c r="F84" s="6">
        <v>215</v>
      </c>
      <c r="G84" s="6">
        <v>255</v>
      </c>
      <c r="H84" s="6">
        <v>168</v>
      </c>
      <c r="I84" s="6">
        <v>263</v>
      </c>
      <c r="J84" s="6">
        <v>156</v>
      </c>
      <c r="K84" s="6">
        <v>151</v>
      </c>
      <c r="L84" s="6">
        <v>826</v>
      </c>
      <c r="M84" s="6">
        <v>540</v>
      </c>
      <c r="N84" s="6">
        <v>0</v>
      </c>
      <c r="O84" s="6">
        <f>SUM(B84:N84)</f>
        <v>2997</v>
      </c>
      <c r="P84" s="6">
        <f>O84/SUM(O83:O84)</f>
        <v>0.42258883248730966</v>
      </c>
    </row>
    <row r="86" ht="12.75">
      <c r="A86" s="1" t="s">
        <v>46</v>
      </c>
    </row>
    <row r="87" spans="1:16" ht="12.75">
      <c r="A87" s="6" t="s">
        <v>32</v>
      </c>
      <c r="B87" s="6">
        <v>176</v>
      </c>
      <c r="C87" s="6">
        <v>85</v>
      </c>
      <c r="D87" s="6">
        <v>68</v>
      </c>
      <c r="E87" s="6">
        <v>287</v>
      </c>
      <c r="F87" s="6">
        <v>315</v>
      </c>
      <c r="G87" s="6">
        <v>365</v>
      </c>
      <c r="H87" s="6">
        <v>206</v>
      </c>
      <c r="I87" s="6">
        <v>404</v>
      </c>
      <c r="J87" s="6">
        <v>256</v>
      </c>
      <c r="K87" s="6">
        <v>254</v>
      </c>
      <c r="L87" s="6">
        <v>1238</v>
      </c>
      <c r="M87" s="6">
        <v>789</v>
      </c>
      <c r="N87" s="6">
        <v>2</v>
      </c>
      <c r="O87" s="6">
        <f>SUM(B87:N87)</f>
        <v>4445</v>
      </c>
      <c r="P87" s="6">
        <f>O87/SUM(O87:O88)</f>
        <v>0.6288907753254103</v>
      </c>
    </row>
    <row r="88" spans="1:16" ht="12.75">
      <c r="A88" s="6" t="s">
        <v>33</v>
      </c>
      <c r="B88" s="6">
        <v>70</v>
      </c>
      <c r="C88" s="6">
        <v>56</v>
      </c>
      <c r="D88" s="6">
        <v>40</v>
      </c>
      <c r="E88" s="6">
        <v>185</v>
      </c>
      <c r="F88" s="6">
        <v>213</v>
      </c>
      <c r="G88" s="6">
        <v>240</v>
      </c>
      <c r="H88" s="6">
        <v>135</v>
      </c>
      <c r="I88" s="6">
        <v>217</v>
      </c>
      <c r="J88" s="6">
        <v>150</v>
      </c>
      <c r="K88" s="6">
        <v>149</v>
      </c>
      <c r="L88" s="6">
        <v>711</v>
      </c>
      <c r="M88" s="6">
        <v>457</v>
      </c>
      <c r="N88" s="6">
        <v>0</v>
      </c>
      <c r="O88" s="6">
        <f>SUM(B88:N88)</f>
        <v>2623</v>
      </c>
      <c r="P88" s="6">
        <f>O88/SUM(O87:O88)</f>
        <v>0.3711092246745897</v>
      </c>
    </row>
    <row r="90" ht="12.75">
      <c r="A90" s="1" t="s">
        <v>47</v>
      </c>
    </row>
    <row r="91" spans="1:16" ht="12.75">
      <c r="A91" s="6" t="s">
        <v>32</v>
      </c>
      <c r="B91" s="6">
        <v>105</v>
      </c>
      <c r="C91" s="6">
        <v>61</v>
      </c>
      <c r="D91" s="6">
        <v>53</v>
      </c>
      <c r="E91" s="6">
        <v>155</v>
      </c>
      <c r="F91" s="6">
        <v>183</v>
      </c>
      <c r="G91" s="6">
        <v>211</v>
      </c>
      <c r="H91" s="6">
        <v>109</v>
      </c>
      <c r="I91" s="6">
        <v>167</v>
      </c>
      <c r="J91" s="6">
        <v>133</v>
      </c>
      <c r="K91" s="6">
        <v>141</v>
      </c>
      <c r="L91" s="6">
        <v>665</v>
      </c>
      <c r="M91" s="6">
        <v>401</v>
      </c>
      <c r="N91" s="6">
        <v>0</v>
      </c>
      <c r="O91" s="6">
        <f>SUM(B91:N91)</f>
        <v>2384</v>
      </c>
      <c r="P91" s="6">
        <f>O91/SUM(O91:O92)</f>
        <v>0.32828421922335443</v>
      </c>
    </row>
    <row r="92" spans="1:16" ht="12.75">
      <c r="A92" s="6" t="s">
        <v>33</v>
      </c>
      <c r="B92" s="6">
        <v>153</v>
      </c>
      <c r="C92" s="6">
        <v>85</v>
      </c>
      <c r="D92" s="6">
        <v>61</v>
      </c>
      <c r="E92" s="6">
        <v>326</v>
      </c>
      <c r="F92" s="6">
        <v>356</v>
      </c>
      <c r="G92" s="6">
        <v>402</v>
      </c>
      <c r="H92" s="6">
        <v>245</v>
      </c>
      <c r="I92" s="6">
        <v>456</v>
      </c>
      <c r="J92" s="6">
        <v>277</v>
      </c>
      <c r="K92" s="6">
        <v>269</v>
      </c>
      <c r="L92" s="6">
        <v>1346</v>
      </c>
      <c r="M92" s="6">
        <v>900</v>
      </c>
      <c r="N92" s="6">
        <v>2</v>
      </c>
      <c r="O92" s="6">
        <f>SUM(B92:N92)</f>
        <v>4878</v>
      </c>
      <c r="P92" s="6">
        <f>O92/SUM(O91:O92)</f>
        <v>0.6717157807766455</v>
      </c>
    </row>
    <row r="95" ht="12.75">
      <c r="A95" s="1" t="s">
        <v>48</v>
      </c>
    </row>
    <row r="96" spans="1:16" ht="12.75">
      <c r="A96" s="6" t="s">
        <v>49</v>
      </c>
      <c r="B96" s="6">
        <v>961</v>
      </c>
      <c r="C96" s="6">
        <v>497</v>
      </c>
      <c r="D96" s="6">
        <v>391</v>
      </c>
      <c r="E96" s="6">
        <v>1432</v>
      </c>
      <c r="F96" s="6">
        <v>1424</v>
      </c>
      <c r="G96" s="6">
        <v>1463</v>
      </c>
      <c r="H96" s="6">
        <v>759</v>
      </c>
      <c r="I96" s="6">
        <v>1535</v>
      </c>
      <c r="J96" s="6">
        <v>1101</v>
      </c>
      <c r="K96" s="6">
        <v>1158</v>
      </c>
      <c r="L96" s="6">
        <v>10721</v>
      </c>
      <c r="M96" s="6">
        <v>10721</v>
      </c>
      <c r="N96" s="6">
        <v>10721</v>
      </c>
      <c r="O96" s="6"/>
      <c r="P96" s="6"/>
    </row>
    <row r="97" spans="1:16" ht="12.75">
      <c r="A97" s="6" t="s">
        <v>50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f>SUM(B97:N97)</f>
        <v>0</v>
      </c>
      <c r="P97" s="6"/>
    </row>
    <row r="98" spans="1:16" ht="12.75">
      <c r="A98" s="6" t="s">
        <v>51</v>
      </c>
      <c r="B98" s="6">
        <f aca="true" t="shared" si="1" ref="B98:N98">B97/B96</f>
        <v>0</v>
      </c>
      <c r="C98" s="6">
        <f t="shared" si="1"/>
        <v>0</v>
      </c>
      <c r="D98" s="6">
        <f t="shared" si="1"/>
        <v>0</v>
      </c>
      <c r="E98" s="6">
        <f t="shared" si="1"/>
        <v>0</v>
      </c>
      <c r="F98" s="6">
        <f t="shared" si="1"/>
        <v>0</v>
      </c>
      <c r="G98" s="6">
        <f t="shared" si="1"/>
        <v>0</v>
      </c>
      <c r="H98" s="6">
        <f t="shared" si="1"/>
        <v>0</v>
      </c>
      <c r="I98" s="6">
        <f t="shared" si="1"/>
        <v>0</v>
      </c>
      <c r="J98" s="6">
        <f t="shared" si="1"/>
        <v>0</v>
      </c>
      <c r="K98" s="6">
        <f t="shared" si="1"/>
        <v>0</v>
      </c>
      <c r="L98" s="6">
        <f t="shared" si="1"/>
        <v>0</v>
      </c>
      <c r="M98" s="6">
        <f t="shared" si="1"/>
        <v>0</v>
      </c>
      <c r="N98" s="6">
        <f t="shared" si="1"/>
        <v>0</v>
      </c>
      <c r="O98" s="6">
        <f>SUM(B98:N98)</f>
        <v>0</v>
      </c>
      <c r="P98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&amp;C&amp;"Arial,Bold"&amp;14Gilchrist County Florida 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Gilchrist County 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Ridgeway</dc:creator>
  <cp:keywords/>
  <dc:description/>
  <cp:lastModifiedBy>Tracy Ridgeway</cp:lastModifiedBy>
  <dcterms:created xsi:type="dcterms:W3CDTF">2008-11-03T15:05:54Z</dcterms:created>
  <dcterms:modified xsi:type="dcterms:W3CDTF">2008-11-17T15:38:48Z</dcterms:modified>
  <cp:category/>
  <cp:version/>
  <cp:contentType/>
  <cp:contentStatus/>
</cp:coreProperties>
</file>